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w270df\m182035$\Private\Rowing\Carrow Cup\2021\"/>
    </mc:Choice>
  </mc:AlternateContent>
  <xr:revisionPtr revIDLastSave="0" documentId="13_ncr:1_{E1C18689-998F-450B-B1CF-B409068CAC03}" xr6:coauthVersionLast="46" xr6:coauthVersionMax="46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Division 1 Long Sorted" sheetId="2" r:id="rId1"/>
    <sheet name="Division 2 Traditional Sorted" sheetId="5" r:id="rId2"/>
    <sheet name="Division 3 Sorted" sheetId="7" r:id="rId3"/>
  </sheets>
  <definedNames>
    <definedName name="_xlnm.Print_Area" localSheetId="0">'Division 1 Long Sorted'!$A$1:$G$17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7" l="1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M10" i="5"/>
  <c r="N10" i="5" s="1"/>
  <c r="M9" i="5"/>
  <c r="N9" i="5" s="1"/>
  <c r="M8" i="5"/>
  <c r="N8" i="5" s="1"/>
  <c r="N7" i="5"/>
  <c r="M7" i="5"/>
  <c r="M6" i="5"/>
  <c r="N6" i="5" s="1"/>
  <c r="M5" i="5"/>
  <c r="N5" i="5" s="1"/>
  <c r="G17" i="2"/>
  <c r="I17" i="2" s="1"/>
  <c r="G16" i="2"/>
  <c r="I16" i="2" s="1"/>
  <c r="I15" i="2"/>
  <c r="G15" i="2"/>
  <c r="G14" i="2"/>
  <c r="I14" i="2" s="1"/>
  <c r="G13" i="2"/>
  <c r="I13" i="2" s="1"/>
  <c r="G12" i="2"/>
  <c r="I12" i="2" s="1"/>
  <c r="I11" i="2"/>
  <c r="G11" i="2"/>
  <c r="G10" i="2"/>
  <c r="I10" i="2" s="1"/>
  <c r="G9" i="2"/>
  <c r="I9" i="2" s="1"/>
  <c r="G8" i="2"/>
  <c r="I8" i="2" s="1"/>
  <c r="I7" i="2"/>
  <c r="G7" i="2"/>
  <c r="G6" i="2"/>
  <c r="I6" i="2" s="1"/>
  <c r="G5" i="2"/>
  <c r="I5" i="2" s="1"/>
</calcChain>
</file>

<file path=xl/sharedStrings.xml><?xml version="1.0" encoding="utf-8"?>
<sst xmlns="http://schemas.openxmlformats.org/spreadsheetml/2006/main" count="149" uniqueCount="121">
  <si>
    <t>Division 1, 4th December 2021</t>
  </si>
  <si>
    <t>9.45am Long</t>
  </si>
  <si>
    <t>Start Number</t>
  </si>
  <si>
    <t>Boat type</t>
  </si>
  <si>
    <t xml:space="preserve">Crew name </t>
  </si>
  <si>
    <t>Crew members</t>
  </si>
  <si>
    <t>Start Time</t>
  </si>
  <si>
    <t>Finish Time</t>
  </si>
  <si>
    <t>Elapsed Time</t>
  </si>
  <si>
    <t>Penalty</t>
  </si>
  <si>
    <t>Final Time</t>
  </si>
  <si>
    <t>M4+</t>
  </si>
  <si>
    <t>Die Hard with a Coxswain, NRC</t>
  </si>
  <si>
    <t xml:space="preserve">James McKelvey, Ollie Negus, Ed Sidgwick, Adam Wigley, Cox -Molly Willett </t>
  </si>
  <si>
    <t>Little Drummer Boys, NRC</t>
  </si>
  <si>
    <t>Matt Clarke, Matt Warnes, Lloyd Wayling-Luckhurst, Carl Jaggard, Cox-Daisy/Amy</t>
  </si>
  <si>
    <t>M2x</t>
  </si>
  <si>
    <t>The Saints Lawrence, YAR</t>
  </si>
  <si>
    <t>Elliot Lawrence, Andy Green</t>
  </si>
  <si>
    <t>Unit and Ballast, NRC</t>
  </si>
  <si>
    <t>Carl Shiplee, Graham Sparkes</t>
  </si>
  <si>
    <t>Snowmen, NRC</t>
  </si>
  <si>
    <t>Liam Frew, Oskar Fothergill</t>
  </si>
  <si>
    <t>Easy Awes, NRC</t>
  </si>
  <si>
    <t>Jonathan Risley, Robert Doe</t>
  </si>
  <si>
    <t>Miller, NRC</t>
  </si>
  <si>
    <t>Jim Miller, John Baddeley</t>
  </si>
  <si>
    <t>J164X</t>
  </si>
  <si>
    <t>Christman Crackers, NRC</t>
  </si>
  <si>
    <t>Oscar, Angus, Rowan, Ethan</t>
  </si>
  <si>
    <t>W4x</t>
  </si>
  <si>
    <t>The Winter Wonderwomen, YAR</t>
  </si>
  <si>
    <t>Dominique Hubble, Manuela Martino, Frances Kemp, Lisa Hardman</t>
  </si>
  <si>
    <t>Jingle Belles, NRC</t>
  </si>
  <si>
    <t xml:space="preserve">Emily Woodhead, Rosie Thomas, Esther Skelhorn, Brianne Considine </t>
  </si>
  <si>
    <t>Illumination, NRC</t>
  </si>
  <si>
    <t>Elizabeth Lewis Williams, Emma Taylor, Sue Butters, Maria Maguire</t>
  </si>
  <si>
    <t>Mx2x</t>
  </si>
  <si>
    <t>Pamela Turnbull, NRC</t>
  </si>
  <si>
    <t>Pamela Turnbull, Keith Baxter</t>
  </si>
  <si>
    <t>Mx4x (Time Only)</t>
  </si>
  <si>
    <t>Mark, the Herrmann Angels Sing, YAR</t>
  </si>
  <si>
    <t>Piers Hermann, Mark McDonnell, Helen Robinson, Andrea Howes</t>
  </si>
  <si>
    <t>Division 2 Traditional, 4th December 2021</t>
  </si>
  <si>
    <t>11:30am Long</t>
  </si>
  <si>
    <t>Number</t>
  </si>
  <si>
    <t>Name</t>
  </si>
  <si>
    <t>Club</t>
  </si>
  <si>
    <t>boat</t>
  </si>
  <si>
    <t>boat name</t>
  </si>
  <si>
    <t>rowers</t>
  </si>
  <si>
    <t>Wm</t>
  </si>
  <si>
    <t>Avg Age</t>
  </si>
  <si>
    <t>Gender crctd hcp</t>
  </si>
  <si>
    <t>Start Time Provisional</t>
  </si>
  <si>
    <t>Start Time Actual</t>
  </si>
  <si>
    <t xml:space="preserve">Corrected Time </t>
  </si>
  <si>
    <t>Windham</t>
  </si>
  <si>
    <t>Norfolk Skiff Club</t>
  </si>
  <si>
    <t>Thames Skiff 22'</t>
  </si>
  <si>
    <t>Seraph</t>
  </si>
  <si>
    <t>Borgnis</t>
  </si>
  <si>
    <t>Blakeney CRA</t>
  </si>
  <si>
    <t>St Ayles</t>
  </si>
  <si>
    <t>Bluejacket</t>
  </si>
  <si>
    <t>Stoker</t>
  </si>
  <si>
    <t>Wivenhoe Corsairs</t>
  </si>
  <si>
    <t>Harker's Yard Gig</t>
  </si>
  <si>
    <t>Defiance</t>
  </si>
  <si>
    <t>Lowen</t>
  </si>
  <si>
    <t>Benfleet YC</t>
  </si>
  <si>
    <t>Seax Gig</t>
  </si>
  <si>
    <t>Rosinante</t>
  </si>
  <si>
    <t>Williams B</t>
  </si>
  <si>
    <t>North Norfolk Gig Club</t>
  </si>
  <si>
    <t>Cornish Pilot Gig</t>
  </si>
  <si>
    <t>Phantom</t>
  </si>
  <si>
    <t>Williams C</t>
  </si>
  <si>
    <t>Sowenna</t>
  </si>
  <si>
    <t>Division 3, 4th December 2021</t>
  </si>
  <si>
    <t>1.30pm Long</t>
  </si>
  <si>
    <t>Crew name</t>
  </si>
  <si>
    <t>M4x</t>
  </si>
  <si>
    <t>Tinsel, NRC</t>
  </si>
  <si>
    <t>Vigi (S), Mike Bond, David Ashcroft, Matthew Davies (B)</t>
  </si>
  <si>
    <t>Toes, NRC</t>
  </si>
  <si>
    <t>Harry (S), Sturat Horth,Julian Ringer, Rob Conway (B)</t>
  </si>
  <si>
    <t>Angels &amp; Demons, YAR</t>
  </si>
  <si>
    <t>Piers Herrmann, Phil Kitson, John Hodds, Laurence Whelan</t>
  </si>
  <si>
    <t>The Innocents, YAR</t>
  </si>
  <si>
    <t>Ian Hawkings, Nathan Sergent, Stuart Manning, Lewis Jones</t>
  </si>
  <si>
    <t>The Wise Men from the East, YAR</t>
  </si>
  <si>
    <t>Rod Wood, Arthur Wilkinson, Mark Moore, Richard Turner</t>
  </si>
  <si>
    <t>W2x</t>
  </si>
  <si>
    <t>Marv and Harry, NRC</t>
  </si>
  <si>
    <t>Lizzy Johnstone, Carys Haf</t>
  </si>
  <si>
    <t>Robin Reliant, NRC</t>
  </si>
  <si>
    <t>Sarah Lister, Katherine Trehane</t>
  </si>
  <si>
    <t>Kevin, NRC</t>
  </si>
  <si>
    <t>Jess Stone, Katie Stoner</t>
  </si>
  <si>
    <t>W2x(J16)</t>
  </si>
  <si>
    <t>Fifi Sweeting, Grace Pyne</t>
  </si>
  <si>
    <t>Mx4x</t>
  </si>
  <si>
    <t>Cherubim and Seraphiim, YAR</t>
  </si>
  <si>
    <t>Lawrence Turner, Laura Grixti, Gemma Woolrych, Elliott Lawrence</t>
  </si>
  <si>
    <t>Once in Royal David's City, YAR</t>
  </si>
  <si>
    <t>David Wynne, Alison Pead, Ben Fisher, Rebekah Ingleton</t>
  </si>
  <si>
    <t>Hodgkiss Under the Mistletoe, YAR</t>
  </si>
  <si>
    <t>Graham Hodgkiss, Amanda Cator, Bob Holmes, Ruth Vaughan</t>
  </si>
  <si>
    <t>Santa and Three Elves, NRC</t>
  </si>
  <si>
    <t>Heather Pringle, Natalie Round, Megan Webster, James Conway (B)</t>
  </si>
  <si>
    <t>W4+</t>
  </si>
  <si>
    <t>We Forgot Kevin, NRC</t>
  </si>
  <si>
    <t>Lotty Whattam, Hannah Fougner, Mollie Appleton, Melissa A-K, Cox - Rowan</t>
  </si>
  <si>
    <t>Mx4x+</t>
  </si>
  <si>
    <t>Crackers, NRC</t>
  </si>
  <si>
    <t>Amy Mollen, James Burrows, Hannah Bryant, Vicki Watts, CoxTBC</t>
  </si>
  <si>
    <t>Pot winners in yellow</t>
  </si>
  <si>
    <t>CARROW CUP</t>
  </si>
  <si>
    <t>Bi-Centenery trophy</t>
  </si>
  <si>
    <t>Joint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</si>
</sst>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2"/>
      <name val="Verdana"/>
    </font>
    <font>
      <b/>
      <i/>
      <sz val="16"/>
      <name val="Arial"/>
      <family val="2"/>
    </font>
    <font>
      <sz val="11"/>
      <name val="Calibri"/>
    </font>
    <font>
      <b/>
      <i/>
      <sz val="16"/>
      <name val="Arial"/>
    </font>
    <font>
      <sz val="16"/>
      <name val="Arial"/>
    </font>
    <font>
      <b/>
      <sz val="16"/>
      <name val="Arial"/>
    </font>
    <font>
      <b/>
      <sz val="16"/>
      <name val="Arial"/>
      <family val="2"/>
    </font>
    <font>
      <b/>
      <sz val="11"/>
      <name val="Calibri"/>
    </font>
    <font>
      <sz val="14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name val="Verdana"/>
      <family val="2"/>
    </font>
    <font>
      <sz val="10"/>
      <color rgb="FF000000"/>
      <name val="Arial"/>
      <family val="2"/>
    </font>
    <font>
      <sz val="16"/>
      <name val="Trebuchet MS"/>
    </font>
    <font>
      <b/>
      <i/>
      <sz val="14"/>
      <name val="Arial"/>
      <family val="2"/>
    </font>
    <font>
      <b/>
      <i/>
      <sz val="12"/>
      <name val="Verdana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name val="Calibri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hair">
        <color auto="1"/>
      </bottom>
      <diagonal/>
    </border>
    <border>
      <left/>
      <right style="thin">
        <color rgb="FFFFFFFF"/>
      </right>
      <top style="thin">
        <color rgb="FFFFFFFF"/>
      </top>
      <bottom style="hair">
        <color auto="1"/>
      </bottom>
      <diagonal/>
    </border>
  </borders>
  <cellStyleXfs count="1">
    <xf numFmtId="0" fontId="0" fillId="0" borderId="0">
      <alignment vertical="top" wrapText="1"/>
    </xf>
  </cellStyleXfs>
  <cellXfs count="68">
    <xf numFmtId="0" fontId="0" fillId="0" borderId="0" xfId="0">
      <alignment vertical="top" wrapText="1"/>
    </xf>
    <xf numFmtId="0" fontId="1" fillId="0" borderId="1" xfId="0" applyFont="1" applyBorder="1" applyAlignment="1" applyProtection="1">
      <alignment wrapText="1"/>
    </xf>
    <xf numFmtId="1" fontId="2" fillId="0" borderId="1" xfId="0" applyNumberFormat="1" applyFont="1" applyBorder="1" applyAlignment="1" applyProtection="1"/>
    <xf numFmtId="1" fontId="2" fillId="2" borderId="1" xfId="0" applyNumberFormat="1" applyFont="1" applyFill="1" applyBorder="1" applyAlignment="1" applyProtection="1"/>
    <xf numFmtId="21" fontId="2" fillId="2" borderId="1" xfId="0" applyNumberFormat="1" applyFont="1" applyFill="1" applyBorder="1" applyAlignment="1" applyProtection="1"/>
    <xf numFmtId="0" fontId="3" fillId="0" borderId="1" xfId="0" applyFont="1" applyBorder="1" applyAlignment="1" applyProtection="1"/>
    <xf numFmtId="1" fontId="3" fillId="0" borderId="1" xfId="0" applyNumberFormat="1" applyFont="1" applyBorder="1" applyAlignment="1" applyProtection="1"/>
    <xf numFmtId="1" fontId="4" fillId="0" borderId="1" xfId="0" applyNumberFormat="1" applyFont="1" applyBorder="1" applyAlignment="1" applyProtection="1"/>
    <xf numFmtId="0" fontId="3" fillId="0" borderId="2" xfId="0" applyFont="1" applyBorder="1" applyAlignment="1" applyProtection="1"/>
    <xf numFmtId="1" fontId="2" fillId="0" borderId="2" xfId="0" applyNumberFormat="1" applyFont="1" applyBorder="1" applyAlignment="1" applyProtection="1"/>
    <xf numFmtId="1" fontId="2" fillId="2" borderId="2" xfId="0" applyNumberFormat="1" applyFont="1" applyFill="1" applyBorder="1" applyAlignment="1" applyProtection="1"/>
    <xf numFmtId="0" fontId="5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</xf>
    <xf numFmtId="1" fontId="7" fillId="2" borderId="3" xfId="0" applyNumberFormat="1" applyFont="1" applyFill="1" applyBorder="1" applyAlignment="1" applyProtection="1"/>
    <xf numFmtId="1" fontId="8" fillId="0" borderId="3" xfId="0" applyNumberFormat="1" applyFont="1" applyBorder="1" applyAlignment="1" applyProtection="1"/>
    <xf numFmtId="0" fontId="0" fillId="0" borderId="0" xfId="0" applyFont="1" applyBorder="1" applyAlignment="1" applyProtection="1">
      <alignment vertical="top" wrapText="1"/>
    </xf>
    <xf numFmtId="0" fontId="0" fillId="2" borderId="0" xfId="0" applyFont="1" applyFill="1" applyBorder="1" applyAlignment="1" applyProtection="1">
      <alignment vertical="top" wrapText="1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wrapText="1"/>
    </xf>
    <xf numFmtId="21" fontId="10" fillId="0" borderId="3" xfId="0" applyNumberFormat="1" applyFont="1" applyBorder="1" applyAlignment="1" applyProtection="1">
      <alignment wrapText="1"/>
    </xf>
    <xf numFmtId="21" fontId="9" fillId="0" borderId="3" xfId="0" applyNumberFormat="1" applyFont="1" applyBorder="1" applyAlignment="1" applyProtection="1"/>
    <xf numFmtId="21" fontId="8" fillId="0" borderId="3" xfId="0" applyNumberFormat="1" applyFont="1" applyBorder="1" applyAlignment="1" applyProtection="1"/>
    <xf numFmtId="0" fontId="11" fillId="0" borderId="0" xfId="0" applyFont="1" applyBorder="1" applyAlignment="1" applyProtection="1">
      <alignment vertical="top" wrapText="1"/>
    </xf>
    <xf numFmtId="0" fontId="0" fillId="0" borderId="0" xfId="0">
      <alignment vertical="top" wrapText="1"/>
    </xf>
    <xf numFmtId="0" fontId="10" fillId="0" borderId="3" xfId="0" applyFont="1" applyBorder="1" applyAlignment="1" applyProtection="1">
      <alignment vertical="top" wrapText="1"/>
    </xf>
    <xf numFmtId="21" fontId="10" fillId="0" borderId="3" xfId="0" applyNumberFormat="1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wrapText="1"/>
    </xf>
    <xf numFmtId="21" fontId="9" fillId="0" borderId="3" xfId="0" applyNumberFormat="1" applyFont="1" applyBorder="1" applyAlignment="1" applyProtection="1">
      <alignment vertical="top" wrapText="1"/>
    </xf>
    <xf numFmtId="0" fontId="13" fillId="0" borderId="4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left"/>
    </xf>
    <xf numFmtId="0" fontId="4" fillId="0" borderId="4" xfId="0" applyFont="1" applyBorder="1" applyAlignment="1" applyProtection="1"/>
    <xf numFmtId="1" fontId="2" fillId="0" borderId="4" xfId="0" applyNumberFormat="1" applyFont="1" applyBorder="1" applyAlignment="1" applyProtection="1"/>
    <xf numFmtId="0" fontId="14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21" fontId="10" fillId="0" borderId="3" xfId="0" applyNumberFormat="1" applyFont="1" applyBorder="1" applyAlignment="1" applyProtection="1">
      <alignment horizontal="center" vertical="center" wrapText="1"/>
    </xf>
    <xf numFmtId="21" fontId="9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>
      <alignment vertical="top" wrapText="1"/>
    </xf>
    <xf numFmtId="0" fontId="16" fillId="0" borderId="3" xfId="0" applyFont="1" applyBorder="1">
      <alignment vertical="top" wrapText="1"/>
    </xf>
    <xf numFmtId="0" fontId="9" fillId="0" borderId="3" xfId="0" applyFont="1" applyBorder="1">
      <alignment vertical="top" wrapText="1"/>
    </xf>
    <xf numFmtId="164" fontId="9" fillId="0" borderId="3" xfId="0" applyNumberFormat="1" applyFont="1" applyBorder="1">
      <alignment vertical="top" wrapText="1"/>
    </xf>
    <xf numFmtId="21" fontId="17" fillId="0" borderId="3" xfId="0" applyNumberFormat="1" applyFont="1" applyBorder="1">
      <alignment vertical="top" wrapText="1"/>
    </xf>
    <xf numFmtId="21" fontId="10" fillId="0" borderId="3" xfId="0" applyNumberFormat="1" applyFont="1" applyBorder="1">
      <alignment vertical="top" wrapText="1"/>
    </xf>
    <xf numFmtId="21" fontId="18" fillId="0" borderId="3" xfId="0" applyNumberFormat="1" applyFont="1" applyBorder="1">
      <alignment vertical="top" wrapText="1"/>
    </xf>
    <xf numFmtId="0" fontId="1" fillId="0" borderId="1" xfId="0" applyFont="1" applyBorder="1" applyAlignment="1" applyProtection="1"/>
    <xf numFmtId="1" fontId="9" fillId="0" borderId="3" xfId="0" applyNumberFormat="1" applyFont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wrapText="1"/>
    </xf>
    <xf numFmtId="21" fontId="10" fillId="3" borderId="3" xfId="0" applyNumberFormat="1" applyFont="1" applyFill="1" applyBorder="1" applyAlignment="1" applyProtection="1">
      <alignment wrapText="1"/>
    </xf>
    <xf numFmtId="21" fontId="9" fillId="3" borderId="3" xfId="0" applyNumberFormat="1" applyFont="1" applyFill="1" applyBorder="1" applyAlignment="1" applyProtection="1"/>
    <xf numFmtId="21" fontId="8" fillId="3" borderId="3" xfId="0" applyNumberFormat="1" applyFont="1" applyFill="1" applyBorder="1" applyAlignment="1" applyProtection="1"/>
    <xf numFmtId="1" fontId="8" fillId="3" borderId="3" xfId="0" applyNumberFormat="1" applyFont="1" applyFill="1" applyBorder="1" applyAlignment="1" applyProtection="1"/>
    <xf numFmtId="1" fontId="3" fillId="3" borderId="5" xfId="0" applyNumberFormat="1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vertical="top" wrapText="1"/>
    </xf>
    <xf numFmtId="1" fontId="19" fillId="3" borderId="3" xfId="0" applyNumberFormat="1" applyFont="1" applyFill="1" applyBorder="1" applyAlignment="1" applyProtection="1"/>
    <xf numFmtId="0" fontId="9" fillId="3" borderId="3" xfId="0" applyFont="1" applyFill="1" applyBorder="1">
      <alignment vertical="top" wrapText="1"/>
    </xf>
    <xf numFmtId="164" fontId="9" fillId="3" borderId="3" xfId="0" applyNumberFormat="1" applyFont="1" applyFill="1" applyBorder="1">
      <alignment vertical="top" wrapText="1"/>
    </xf>
    <xf numFmtId="21" fontId="17" fillId="3" borderId="3" xfId="0" applyNumberFormat="1" applyFont="1" applyFill="1" applyBorder="1">
      <alignment vertical="top" wrapText="1"/>
    </xf>
    <xf numFmtId="21" fontId="10" fillId="3" borderId="3" xfId="0" applyNumberFormat="1" applyFont="1" applyFill="1" applyBorder="1">
      <alignment vertical="top" wrapText="1"/>
    </xf>
    <xf numFmtId="21" fontId="18" fillId="3" borderId="3" xfId="0" applyNumberFormat="1" applyFont="1" applyFill="1" applyBorder="1">
      <alignment vertical="top" wrapText="1"/>
    </xf>
    <xf numFmtId="0" fontId="20" fillId="3" borderId="0" xfId="0" applyFont="1" applyFill="1">
      <alignment vertical="top" wrapText="1"/>
    </xf>
    <xf numFmtId="21" fontId="10" fillId="3" borderId="3" xfId="0" applyNumberFormat="1" applyFont="1" applyFill="1" applyBorder="1" applyAlignment="1" applyProtection="1">
      <alignment horizontal="center" vertical="center" wrapText="1"/>
    </xf>
    <xf numFmtId="21" fontId="9" fillId="3" borderId="3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48576"/>
  <sheetViews>
    <sheetView zoomScale="53" zoomScaleNormal="53" workbookViewId="0">
      <selection activeCell="J7" sqref="J7"/>
    </sheetView>
  </sheetViews>
  <sheetFormatPr defaultColWidth="6.59765625" defaultRowHeight="15"/>
  <cols>
    <col min="1" max="1" width="10" style="16" customWidth="1"/>
    <col min="2" max="2" width="16.296875" style="16" customWidth="1"/>
    <col min="3" max="3" width="33.3984375" style="16" customWidth="1"/>
    <col min="4" max="4" width="44.296875" style="16" hidden="1" customWidth="1"/>
    <col min="5" max="5" width="12" style="17" customWidth="1"/>
    <col min="6" max="6" width="13.59765625" style="17" customWidth="1"/>
    <col min="7" max="7" width="19.5" style="17" customWidth="1"/>
    <col min="8" max="8" width="14.59765625" style="17" hidden="1" customWidth="1"/>
    <col min="9" max="9" width="13.8984375" style="17" customWidth="1"/>
    <col min="10" max="10" width="6.8984375" style="17" customWidth="1"/>
    <col min="11" max="26" width="6.59765625" style="17"/>
    <col min="27" max="254" width="6.59765625" style="16"/>
    <col min="1022" max="1024" width="8.3984375" customWidth="1"/>
  </cols>
  <sheetData>
    <row r="1" spans="1:1024" ht="20.25" customHeight="1">
      <c r="A1" s="1" t="s">
        <v>0</v>
      </c>
      <c r="B1" s="1"/>
      <c r="C1" s="1"/>
      <c r="D1" s="2"/>
      <c r="E1" s="3"/>
      <c r="F1" s="3"/>
      <c r="G1" s="4"/>
      <c r="H1" s="3"/>
      <c r="I1" s="3"/>
      <c r="J1" s="3"/>
    </row>
    <row r="2" spans="1:1024" ht="20.25" customHeight="1">
      <c r="A2" s="5" t="s">
        <v>1</v>
      </c>
      <c r="B2" s="6"/>
      <c r="C2" s="7"/>
      <c r="D2" s="2"/>
      <c r="E2" s="3"/>
      <c r="F2" s="3"/>
      <c r="G2" s="3"/>
      <c r="H2" s="3"/>
      <c r="I2" s="3"/>
      <c r="J2" s="3"/>
    </row>
    <row r="3" spans="1:1024" ht="20.25" customHeight="1">
      <c r="A3" s="8"/>
      <c r="B3" s="55" t="s">
        <v>117</v>
      </c>
      <c r="C3" s="56"/>
      <c r="D3" s="9"/>
      <c r="E3" s="10"/>
      <c r="F3" s="10"/>
      <c r="G3" s="10"/>
      <c r="H3" s="10"/>
      <c r="I3" s="10"/>
      <c r="J3" s="10"/>
    </row>
    <row r="4" spans="1:1024" ht="60.75" customHeight="1">
      <c r="A4" s="11" t="s">
        <v>2</v>
      </c>
      <c r="B4" s="11" t="s">
        <v>3</v>
      </c>
      <c r="C4" s="12" t="s">
        <v>4</v>
      </c>
      <c r="D4" s="11" t="s">
        <v>5</v>
      </c>
      <c r="E4" s="12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4"/>
    </row>
    <row r="5" spans="1:1024" s="24" customFormat="1" ht="27" customHeight="1">
      <c r="A5" s="48">
        <v>176</v>
      </c>
      <c r="B5" s="48" t="s">
        <v>16</v>
      </c>
      <c r="C5" s="49" t="s">
        <v>19</v>
      </c>
      <c r="D5" s="50" t="s">
        <v>20</v>
      </c>
      <c r="E5" s="51">
        <v>6.6412037037037006E-2</v>
      </c>
      <c r="F5" s="52">
        <v>7.6458333333333295E-2</v>
      </c>
      <c r="G5" s="52">
        <f t="shared" ref="G5:G17" si="0">F5-E5</f>
        <v>1.0046296296296289E-2</v>
      </c>
      <c r="H5" s="52"/>
      <c r="I5" s="53">
        <f t="shared" ref="I5:I17" si="1">G5+H5</f>
        <v>1.0046296296296289E-2</v>
      </c>
      <c r="J5" s="54"/>
      <c r="AMH5" s="25"/>
      <c r="AMI5" s="25"/>
      <c r="AMJ5" s="25"/>
    </row>
    <row r="6" spans="1:1024" s="24" customFormat="1" ht="26.25" customHeight="1">
      <c r="A6" s="18">
        <v>175</v>
      </c>
      <c r="B6" s="18" t="s">
        <v>16</v>
      </c>
      <c r="C6" s="19" t="s">
        <v>17</v>
      </c>
      <c r="D6" s="26" t="s">
        <v>18</v>
      </c>
      <c r="E6" s="27">
        <v>6.5925925925925902E-2</v>
      </c>
      <c r="F6" s="22">
        <v>7.6122685185185196E-2</v>
      </c>
      <c r="G6" s="22">
        <f t="shared" si="0"/>
        <v>1.0196759259259294E-2</v>
      </c>
      <c r="H6" s="22"/>
      <c r="I6" s="23">
        <f t="shared" si="1"/>
        <v>1.0196759259259294E-2</v>
      </c>
      <c r="J6" s="15"/>
      <c r="AMH6" s="25"/>
      <c r="AMI6" s="25"/>
      <c r="AMJ6" s="25"/>
    </row>
    <row r="7" spans="1:1024" s="24" customFormat="1" ht="20.25" customHeight="1">
      <c r="A7" s="48">
        <v>173</v>
      </c>
      <c r="B7" s="48" t="s">
        <v>11</v>
      </c>
      <c r="C7" s="49" t="s">
        <v>12</v>
      </c>
      <c r="D7" s="57" t="s">
        <v>13</v>
      </c>
      <c r="E7" s="51">
        <v>6.4201388888888905E-2</v>
      </c>
      <c r="F7" s="51">
        <v>7.5034722222222197E-2</v>
      </c>
      <c r="G7" s="52">
        <f t="shared" si="0"/>
        <v>1.0833333333333292E-2</v>
      </c>
      <c r="H7" s="52"/>
      <c r="I7" s="53">
        <f t="shared" si="1"/>
        <v>1.0833333333333292E-2</v>
      </c>
      <c r="J7" s="58" t="s">
        <v>118</v>
      </c>
      <c r="AMH7" s="25"/>
      <c r="AMI7" s="25"/>
      <c r="AMJ7" s="25"/>
    </row>
    <row r="8" spans="1:1024" s="24" customFormat="1" ht="20.25" customHeight="1">
      <c r="A8" s="18">
        <v>174</v>
      </c>
      <c r="B8" s="18" t="s">
        <v>11</v>
      </c>
      <c r="C8" s="19" t="s">
        <v>14</v>
      </c>
      <c r="D8" s="28" t="s">
        <v>15</v>
      </c>
      <c r="E8" s="21">
        <v>6.4409722222222202E-2</v>
      </c>
      <c r="F8" s="22">
        <v>7.6064814814814793E-2</v>
      </c>
      <c r="G8" s="22">
        <f t="shared" si="0"/>
        <v>1.1655092592592592E-2</v>
      </c>
      <c r="H8" s="22"/>
      <c r="I8" s="23">
        <f t="shared" si="1"/>
        <v>1.1655092592592592E-2</v>
      </c>
      <c r="J8" s="15"/>
      <c r="AMH8" s="25"/>
      <c r="AMI8" s="25"/>
      <c r="AMJ8" s="25"/>
    </row>
    <row r="9" spans="1:1024" s="24" customFormat="1" ht="20.25" customHeight="1">
      <c r="A9" s="18">
        <v>177</v>
      </c>
      <c r="B9" s="18" t="s">
        <v>16</v>
      </c>
      <c r="C9" s="19" t="s">
        <v>21</v>
      </c>
      <c r="D9" s="20" t="s">
        <v>22</v>
      </c>
      <c r="E9" s="21">
        <v>6.70833333333333E-2</v>
      </c>
      <c r="F9" s="22">
        <v>7.8912037037037003E-2</v>
      </c>
      <c r="G9" s="22">
        <f t="shared" si="0"/>
        <v>1.1828703703703702E-2</v>
      </c>
      <c r="H9" s="21"/>
      <c r="I9" s="23">
        <f t="shared" si="1"/>
        <v>1.1828703703703702E-2</v>
      </c>
      <c r="J9" s="15"/>
      <c r="AMH9" s="25"/>
      <c r="AMI9" s="25"/>
      <c r="AMJ9" s="25"/>
    </row>
    <row r="10" spans="1:1024" s="24" customFormat="1" ht="26.25" customHeight="1">
      <c r="A10" s="48">
        <v>181</v>
      </c>
      <c r="B10" s="48" t="s">
        <v>30</v>
      </c>
      <c r="C10" s="49" t="s">
        <v>31</v>
      </c>
      <c r="D10" s="50" t="s">
        <v>32</v>
      </c>
      <c r="E10" s="51">
        <v>6.9317129629629604E-2</v>
      </c>
      <c r="F10" s="52">
        <v>8.1423611111111099E-2</v>
      </c>
      <c r="G10" s="52">
        <f t="shared" si="0"/>
        <v>1.2106481481481496E-2</v>
      </c>
      <c r="H10" s="52"/>
      <c r="I10" s="53">
        <f t="shared" si="1"/>
        <v>1.2106481481481496E-2</v>
      </c>
      <c r="J10" s="54"/>
      <c r="AMH10" s="25"/>
      <c r="AMI10" s="25"/>
      <c r="AMJ10" s="25"/>
    </row>
    <row r="11" spans="1:1024" s="24" customFormat="1" ht="20.25" customHeight="1">
      <c r="A11" s="18">
        <v>180</v>
      </c>
      <c r="B11" s="18" t="s">
        <v>27</v>
      </c>
      <c r="C11" s="19" t="s">
        <v>28</v>
      </c>
      <c r="D11" s="20" t="s">
        <v>29</v>
      </c>
      <c r="E11" s="21">
        <v>6.88657407407407E-2</v>
      </c>
      <c r="F11" s="22">
        <v>8.1030092592592598E-2</v>
      </c>
      <c r="G11" s="22">
        <f t="shared" si="0"/>
        <v>1.2164351851851898E-2</v>
      </c>
      <c r="H11" s="21"/>
      <c r="I11" s="23">
        <f t="shared" si="1"/>
        <v>1.2164351851851898E-2</v>
      </c>
      <c r="J11" s="15"/>
      <c r="AMH11" s="25"/>
      <c r="AMI11" s="25"/>
      <c r="AMJ11" s="25"/>
    </row>
    <row r="12" spans="1:1024" s="24" customFormat="1" ht="24" customHeight="1">
      <c r="A12" s="18">
        <v>183</v>
      </c>
      <c r="B12" s="18" t="s">
        <v>30</v>
      </c>
      <c r="C12" s="19" t="s">
        <v>35</v>
      </c>
      <c r="D12" s="29" t="s">
        <v>36</v>
      </c>
      <c r="E12" s="21">
        <v>6.9965277777777807E-2</v>
      </c>
      <c r="F12" s="22">
        <v>8.2233796296296305E-2</v>
      </c>
      <c r="G12" s="22">
        <f t="shared" si="0"/>
        <v>1.2268518518518498E-2</v>
      </c>
      <c r="H12" s="22"/>
      <c r="I12" s="23">
        <f t="shared" si="1"/>
        <v>1.2268518518518498E-2</v>
      </c>
      <c r="J12" s="15"/>
      <c r="AMH12" s="25"/>
      <c r="AMI12" s="25"/>
      <c r="AMJ12" s="25"/>
    </row>
    <row r="13" spans="1:1024" s="24" customFormat="1" ht="20.25" customHeight="1">
      <c r="A13" s="18">
        <v>178</v>
      </c>
      <c r="B13" s="18" t="s">
        <v>16</v>
      </c>
      <c r="C13" s="19" t="s">
        <v>23</v>
      </c>
      <c r="D13" s="20" t="s">
        <v>24</v>
      </c>
      <c r="E13" s="21">
        <v>6.7326388888888894E-2</v>
      </c>
      <c r="F13" s="22">
        <v>7.97106481481481E-2</v>
      </c>
      <c r="G13" s="22">
        <f t="shared" si="0"/>
        <v>1.2384259259259206E-2</v>
      </c>
      <c r="H13" s="22"/>
      <c r="I13" s="23">
        <f t="shared" si="1"/>
        <v>1.2384259259259206E-2</v>
      </c>
      <c r="J13" s="15"/>
      <c r="AMH13" s="25"/>
      <c r="AMI13" s="25"/>
      <c r="AMJ13" s="25"/>
    </row>
    <row r="14" spans="1:1024" s="24" customFormat="1" ht="20.25" customHeight="1">
      <c r="A14" s="18">
        <v>182</v>
      </c>
      <c r="B14" s="18" t="s">
        <v>30</v>
      </c>
      <c r="C14" s="19" t="s">
        <v>33</v>
      </c>
      <c r="D14" s="29" t="s">
        <v>34</v>
      </c>
      <c r="E14" s="21">
        <v>6.96180555555556E-2</v>
      </c>
      <c r="F14" s="22">
        <v>8.2106481481481502E-2</v>
      </c>
      <c r="G14" s="22">
        <f t="shared" si="0"/>
        <v>1.2488425925925903E-2</v>
      </c>
      <c r="H14" s="30"/>
      <c r="I14" s="23">
        <f t="shared" si="1"/>
        <v>1.2488425925925903E-2</v>
      </c>
      <c r="J14" s="15"/>
      <c r="AMH14" s="25"/>
      <c r="AMI14" s="25"/>
      <c r="AMJ14" s="25"/>
    </row>
    <row r="15" spans="1:1024" s="24" customFormat="1" ht="20.25" customHeight="1">
      <c r="A15" s="18">
        <v>184</v>
      </c>
      <c r="B15" s="18" t="s">
        <v>37</v>
      </c>
      <c r="C15" s="19" t="s">
        <v>38</v>
      </c>
      <c r="D15" s="20" t="s">
        <v>39</v>
      </c>
      <c r="E15" s="21">
        <v>7.0104166666666703E-2</v>
      </c>
      <c r="F15" s="22">
        <v>8.2685185185185195E-2</v>
      </c>
      <c r="G15" s="22">
        <f t="shared" si="0"/>
        <v>1.2581018518518491E-2</v>
      </c>
      <c r="H15" s="22"/>
      <c r="I15" s="23">
        <f t="shared" si="1"/>
        <v>1.2581018518518491E-2</v>
      </c>
      <c r="J15" s="15"/>
      <c r="AMH15" s="25"/>
      <c r="AMI15" s="25"/>
      <c r="AMJ15" s="25"/>
    </row>
    <row r="16" spans="1:1024" s="24" customFormat="1" ht="20.25" customHeight="1">
      <c r="A16" s="18">
        <v>179</v>
      </c>
      <c r="B16" s="18" t="s">
        <v>16</v>
      </c>
      <c r="C16" s="19" t="s">
        <v>25</v>
      </c>
      <c r="D16" s="26" t="s">
        <v>26</v>
      </c>
      <c r="E16" s="27">
        <v>6.7754629629629595E-2</v>
      </c>
      <c r="F16" s="22">
        <v>8.1030092592592598E-2</v>
      </c>
      <c r="G16" s="22">
        <f t="shared" si="0"/>
        <v>1.3275462962963003E-2</v>
      </c>
      <c r="H16" s="22"/>
      <c r="I16" s="23">
        <f t="shared" si="1"/>
        <v>1.3275462962963003E-2</v>
      </c>
      <c r="J16" s="15"/>
      <c r="AMH16" s="25"/>
      <c r="AMI16" s="25"/>
      <c r="AMJ16" s="25"/>
    </row>
    <row r="17" spans="1:1024" s="24" customFormat="1" ht="22.7" customHeight="1">
      <c r="A17" s="18">
        <v>185</v>
      </c>
      <c r="B17" s="18" t="s">
        <v>40</v>
      </c>
      <c r="C17" s="19" t="s">
        <v>41</v>
      </c>
      <c r="D17" s="20" t="s">
        <v>42</v>
      </c>
      <c r="E17" s="21">
        <v>7.0567129629629605E-2</v>
      </c>
      <c r="F17" s="23">
        <v>8.4074074074074107E-2</v>
      </c>
      <c r="G17" s="22">
        <f t="shared" si="0"/>
        <v>1.3506944444444502E-2</v>
      </c>
      <c r="H17" s="23"/>
      <c r="I17" s="23">
        <f t="shared" si="1"/>
        <v>1.3506944444444502E-2</v>
      </c>
      <c r="J17" s="15"/>
      <c r="AMH17" s="25"/>
      <c r="AMI17" s="25"/>
      <c r="AMJ17" s="25"/>
    </row>
    <row r="18" spans="1:1024" s="16" customFormat="1" ht="21.4" customHeight="1">
      <c r="A18" s="31"/>
      <c r="B18" s="32"/>
      <c r="C18" s="33"/>
      <c r="D18" s="33"/>
      <c r="E18" s="33"/>
      <c r="F18" s="34"/>
      <c r="G18" s="34"/>
      <c r="H18" s="34"/>
      <c r="I18" s="34"/>
      <c r="J18" s="34"/>
      <c r="AMH18" s="25"/>
      <c r="AMI18" s="25"/>
      <c r="AMJ18" s="25"/>
    </row>
    <row r="19" spans="1:1024" s="25" customFormat="1" ht="24.75" customHeight="1">
      <c r="A19" s="35"/>
      <c r="B19" s="35"/>
      <c r="C19" s="35"/>
      <c r="D19" s="35"/>
      <c r="E19" s="3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1048576" ht="12.75" customHeight="1"/>
  </sheetData>
  <mergeCells count="2">
    <mergeCell ref="A1:C1"/>
    <mergeCell ref="B3:C3"/>
  </mergeCells>
  <pageMargins left="0.75" right="0.75" top="1" bottom="1" header="0.51180555555555496" footer="0.5"/>
  <pageSetup orientation="landscape" horizontalDpi="300" verticalDpi="300" r:id="rId1"/>
  <headerFooter>
    <oddFooter>&amp;L&amp;"Arial,Regular"&amp;K000000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tabSelected="1" zoomScale="53" zoomScaleNormal="53" workbookViewId="0">
      <selection activeCell="L14" sqref="L14"/>
    </sheetView>
  </sheetViews>
  <sheetFormatPr defaultColWidth="8.3984375" defaultRowHeight="15"/>
  <cols>
    <col min="1" max="1" width="11.296875" customWidth="1"/>
    <col min="2" max="2" width="11.69921875" customWidth="1"/>
    <col min="3" max="3" width="29.09765625" customWidth="1"/>
    <col min="4" max="4" width="15.19921875" customWidth="1"/>
    <col min="5" max="5" width="11.5" customWidth="1"/>
    <col min="6" max="8" width="0" hidden="1" customWidth="1"/>
    <col min="10" max="10" width="0" hidden="1" customWidth="1"/>
    <col min="11" max="11" width="11.69921875" customWidth="1"/>
    <col min="12" max="12" width="11.3984375" customWidth="1"/>
    <col min="13" max="13" width="10.8984375" customWidth="1"/>
    <col min="14" max="14" width="11.796875" customWidth="1"/>
    <col min="15" max="15" width="13.69921875" customWidth="1"/>
  </cols>
  <sheetData>
    <row r="1" spans="1:15" ht="24.2" customHeight="1">
      <c r="A1" s="1" t="s">
        <v>43</v>
      </c>
      <c r="B1" s="1"/>
      <c r="C1" s="1"/>
    </row>
    <row r="2" spans="1:15" ht="20.25">
      <c r="A2" s="5" t="s">
        <v>44</v>
      </c>
      <c r="B2" s="6"/>
      <c r="C2" s="7"/>
    </row>
    <row r="4" spans="1:15" ht="81">
      <c r="A4" s="39" t="s">
        <v>45</v>
      </c>
      <c r="B4" s="39" t="s">
        <v>46</v>
      </c>
      <c r="C4" s="39" t="s">
        <v>47</v>
      </c>
      <c r="D4" s="39" t="s">
        <v>48</v>
      </c>
      <c r="E4" s="39" t="s">
        <v>49</v>
      </c>
      <c r="F4" s="39" t="s">
        <v>50</v>
      </c>
      <c r="G4" s="39" t="s">
        <v>51</v>
      </c>
      <c r="H4" s="39" t="s">
        <v>52</v>
      </c>
      <c r="I4" s="39" t="s">
        <v>53</v>
      </c>
      <c r="J4" s="40" t="s">
        <v>54</v>
      </c>
      <c r="K4" s="40" t="s">
        <v>55</v>
      </c>
      <c r="L4" s="40" t="s">
        <v>7</v>
      </c>
      <c r="M4" s="39" t="s">
        <v>8</v>
      </c>
      <c r="N4" s="39" t="s">
        <v>56</v>
      </c>
    </row>
    <row r="5" spans="1:15" ht="36" customHeight="1">
      <c r="A5" s="59">
        <v>191</v>
      </c>
      <c r="B5" s="59" t="s">
        <v>69</v>
      </c>
      <c r="C5" s="59" t="s">
        <v>70</v>
      </c>
      <c r="D5" s="59" t="s">
        <v>71</v>
      </c>
      <c r="E5" s="59" t="s">
        <v>72</v>
      </c>
      <c r="F5" s="59">
        <v>4</v>
      </c>
      <c r="G5" s="59">
        <v>2</v>
      </c>
      <c r="H5" s="59">
        <v>39</v>
      </c>
      <c r="I5" s="60">
        <v>0.90344999999999998</v>
      </c>
      <c r="J5" s="61">
        <v>0.483101851851852</v>
      </c>
      <c r="K5" s="61">
        <v>0.14298611111111101</v>
      </c>
      <c r="L5" s="61">
        <v>0.156574074074074</v>
      </c>
      <c r="M5" s="62">
        <f t="shared" ref="M5:M10" si="0">L5-K5</f>
        <v>1.3587962962962996E-2</v>
      </c>
      <c r="N5" s="63">
        <f t="shared" ref="N5:N10" si="1">M5*I5</f>
        <v>1.2276045138888919E-2</v>
      </c>
      <c r="O5" s="64" t="s">
        <v>119</v>
      </c>
    </row>
    <row r="6" spans="1:15" ht="36">
      <c r="A6" s="41">
        <v>190</v>
      </c>
      <c r="B6" s="41" t="s">
        <v>65</v>
      </c>
      <c r="C6" s="41" t="s">
        <v>66</v>
      </c>
      <c r="D6" s="41" t="s">
        <v>67</v>
      </c>
      <c r="E6" s="41" t="s">
        <v>68</v>
      </c>
      <c r="F6" s="41">
        <v>4</v>
      </c>
      <c r="G6" s="41">
        <v>3</v>
      </c>
      <c r="H6" s="41">
        <v>42</v>
      </c>
      <c r="I6" s="42">
        <v>0.81030000000000002</v>
      </c>
      <c r="J6" s="43">
        <v>0.48148148148148101</v>
      </c>
      <c r="K6" s="43">
        <v>0.141643518518519</v>
      </c>
      <c r="L6" s="43">
        <v>0.15741898148148101</v>
      </c>
      <c r="M6" s="44">
        <f t="shared" si="0"/>
        <v>1.5775462962962006E-2</v>
      </c>
      <c r="N6" s="45">
        <f t="shared" si="1"/>
        <v>1.2782857638888114E-2</v>
      </c>
    </row>
    <row r="7" spans="1:15" ht="36">
      <c r="A7" s="41">
        <v>188</v>
      </c>
      <c r="B7" s="41" t="s">
        <v>57</v>
      </c>
      <c r="C7" s="41" t="s">
        <v>58</v>
      </c>
      <c r="D7" s="41" t="s">
        <v>59</v>
      </c>
      <c r="E7" s="41" t="s">
        <v>60</v>
      </c>
      <c r="F7" s="41">
        <v>2</v>
      </c>
      <c r="G7" s="41">
        <v>0</v>
      </c>
      <c r="H7" s="41">
        <v>73</v>
      </c>
      <c r="I7" s="42">
        <v>0.82499999999999996</v>
      </c>
      <c r="J7" s="43">
        <v>0.47986111111111102</v>
      </c>
      <c r="K7" s="43">
        <v>0.139814814814815</v>
      </c>
      <c r="L7" s="43">
        <v>0.15714120370370399</v>
      </c>
      <c r="M7" s="44">
        <f t="shared" si="0"/>
        <v>1.7326388888888988E-2</v>
      </c>
      <c r="N7" s="45">
        <f t="shared" si="1"/>
        <v>1.4294270833333414E-2</v>
      </c>
    </row>
    <row r="8" spans="1:15" ht="36">
      <c r="A8" s="41">
        <v>192</v>
      </c>
      <c r="B8" s="41" t="s">
        <v>73</v>
      </c>
      <c r="C8" s="41" t="s">
        <v>74</v>
      </c>
      <c r="D8" s="41" t="s">
        <v>75</v>
      </c>
      <c r="E8" s="41" t="s">
        <v>76</v>
      </c>
      <c r="F8" s="41">
        <v>6</v>
      </c>
      <c r="G8" s="41">
        <v>0</v>
      </c>
      <c r="H8" s="41">
        <v>52</v>
      </c>
      <c r="I8" s="42">
        <v>0.96099999999999997</v>
      </c>
      <c r="J8" s="43">
        <v>0.483333333333333</v>
      </c>
      <c r="K8" s="43">
        <v>0.14344907407407401</v>
      </c>
      <c r="L8" s="43">
        <v>0.15843750000000001</v>
      </c>
      <c r="M8" s="44">
        <f t="shared" si="0"/>
        <v>1.4988425925926002E-2</v>
      </c>
      <c r="N8" s="45">
        <f t="shared" si="1"/>
        <v>1.4403877314814888E-2</v>
      </c>
    </row>
    <row r="9" spans="1:15" ht="36">
      <c r="A9" s="41">
        <v>193</v>
      </c>
      <c r="B9" s="41" t="s">
        <v>77</v>
      </c>
      <c r="C9" s="41" t="s">
        <v>74</v>
      </c>
      <c r="D9" s="41" t="s">
        <v>75</v>
      </c>
      <c r="E9" s="41" t="s">
        <v>78</v>
      </c>
      <c r="F9" s="41">
        <v>6</v>
      </c>
      <c r="G9" s="41">
        <v>0</v>
      </c>
      <c r="H9" s="41">
        <v>59</v>
      </c>
      <c r="I9" s="42">
        <v>0.96099999999999997</v>
      </c>
      <c r="J9" s="43">
        <v>0.483564814814815</v>
      </c>
      <c r="K9" s="43">
        <v>0.143877314814815</v>
      </c>
      <c r="L9" s="43">
        <v>0.15913194444444401</v>
      </c>
      <c r="M9" s="44">
        <f t="shared" si="0"/>
        <v>1.5254629629629007E-2</v>
      </c>
      <c r="N9" s="45">
        <f t="shared" si="1"/>
        <v>1.4659699074073475E-2</v>
      </c>
    </row>
    <row r="10" spans="1:15" ht="18">
      <c r="A10" s="41">
        <v>189</v>
      </c>
      <c r="B10" s="41" t="s">
        <v>61</v>
      </c>
      <c r="C10" s="41" t="s">
        <v>62</v>
      </c>
      <c r="D10" s="41" t="s">
        <v>63</v>
      </c>
      <c r="E10" s="41" t="s">
        <v>64</v>
      </c>
      <c r="F10" s="41">
        <v>4</v>
      </c>
      <c r="G10" s="41">
        <v>0</v>
      </c>
      <c r="H10" s="41">
        <v>67</v>
      </c>
      <c r="I10" s="42">
        <v>0.82</v>
      </c>
      <c r="J10" s="43">
        <v>0.48009259259259301</v>
      </c>
      <c r="K10" s="43">
        <v>0.14031250000000001</v>
      </c>
      <c r="L10" s="43">
        <v>0.15981481481481499</v>
      </c>
      <c r="M10" s="44">
        <f t="shared" si="0"/>
        <v>1.9502314814814986E-2</v>
      </c>
      <c r="N10" s="45">
        <f t="shared" si="1"/>
        <v>1.5991898148148286E-2</v>
      </c>
    </row>
  </sheetData>
  <mergeCells count="1">
    <mergeCell ref="A1:C1"/>
  </mergeCells>
  <pageMargins left="0.78749999999999998" right="0.78749999999999998" top="1.0249999999999999" bottom="1.0249999999999999" header="0.78749999999999998" footer="0.78749999999999998"/>
  <pageSetup paperSize="9" scale="75" orientation="landscape" horizontalDpi="300" verticalDpi="300"/>
  <headerFooter>
    <oddHeader>&amp;C&amp;"Arial,Regular"&amp;10&amp;A</oddHeader>
    <oddFooter>&amp;C&amp;"Arial,Regular"&amp;10Page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zoomScale="53" zoomScaleNormal="53" workbookViewId="0">
      <selection activeCell="I10" sqref="I10"/>
    </sheetView>
  </sheetViews>
  <sheetFormatPr defaultColWidth="8.3984375" defaultRowHeight="15"/>
  <cols>
    <col min="1" max="1" width="11.5" customWidth="1"/>
    <col min="2" max="2" width="10.5" customWidth="1"/>
    <col min="3" max="3" width="33.59765625" customWidth="1"/>
    <col min="4" max="4" width="12.19921875" hidden="1" customWidth="1"/>
    <col min="5" max="5" width="13.5" customWidth="1"/>
    <col min="6" max="6" width="15.5" customWidth="1"/>
    <col min="7" max="7" width="19" customWidth="1"/>
  </cols>
  <sheetData>
    <row r="1" spans="1:8" ht="20.25">
      <c r="A1" s="46" t="s">
        <v>79</v>
      </c>
    </row>
    <row r="2" spans="1:8" ht="20.25">
      <c r="A2" s="5" t="s">
        <v>80</v>
      </c>
    </row>
    <row r="4" spans="1:8" ht="40.5">
      <c r="A4" s="11" t="s">
        <v>2</v>
      </c>
      <c r="B4" s="11" t="s">
        <v>3</v>
      </c>
      <c r="C4" s="11" t="s">
        <v>81</v>
      </c>
      <c r="D4" s="11" t="s">
        <v>5</v>
      </c>
      <c r="E4" s="12" t="s">
        <v>6</v>
      </c>
      <c r="F4" s="13" t="s">
        <v>7</v>
      </c>
      <c r="G4" s="13" t="s">
        <v>8</v>
      </c>
    </row>
    <row r="5" spans="1:8" ht="28.7" customHeight="1">
      <c r="A5" s="48">
        <v>196</v>
      </c>
      <c r="B5" s="48" t="s">
        <v>82</v>
      </c>
      <c r="C5" s="49" t="s">
        <v>83</v>
      </c>
      <c r="D5" s="49" t="s">
        <v>84</v>
      </c>
      <c r="E5" s="65">
        <v>0.22472222222222199</v>
      </c>
      <c r="F5" s="66">
        <v>0.23457175925925899</v>
      </c>
      <c r="G5" s="65">
        <f t="shared" ref="G5:G19" si="0">F5-E5</f>
        <v>9.8495370370370039E-3</v>
      </c>
      <c r="H5" s="64" t="s">
        <v>120</v>
      </c>
    </row>
    <row r="6" spans="1:8" ht="28.7" customHeight="1">
      <c r="A6" s="48">
        <v>198</v>
      </c>
      <c r="B6" s="48" t="s">
        <v>82</v>
      </c>
      <c r="C6" s="49" t="s">
        <v>87</v>
      </c>
      <c r="D6" s="49" t="s">
        <v>88</v>
      </c>
      <c r="E6" s="65">
        <v>0.225347222222222</v>
      </c>
      <c r="F6" s="66">
        <v>0.23519675925925901</v>
      </c>
      <c r="G6" s="65">
        <f t="shared" si="0"/>
        <v>9.8495370370370039E-3</v>
      </c>
      <c r="H6" s="64" t="s">
        <v>120</v>
      </c>
    </row>
    <row r="7" spans="1:8" ht="28.7" customHeight="1">
      <c r="A7" s="18">
        <v>197</v>
      </c>
      <c r="B7" s="18" t="s">
        <v>82</v>
      </c>
      <c r="C7" s="19" t="s">
        <v>85</v>
      </c>
      <c r="D7" s="19" t="s">
        <v>86</v>
      </c>
      <c r="E7" s="37">
        <v>0.224965277777778</v>
      </c>
      <c r="F7" s="38">
        <v>0.234895833333333</v>
      </c>
      <c r="G7" s="37">
        <f t="shared" si="0"/>
        <v>9.9305555555549985E-3</v>
      </c>
    </row>
    <row r="8" spans="1:8" ht="28.7" customHeight="1">
      <c r="A8" s="48">
        <v>205</v>
      </c>
      <c r="B8" s="48" t="s">
        <v>102</v>
      </c>
      <c r="C8" s="49" t="s">
        <v>103</v>
      </c>
      <c r="D8" s="49" t="s">
        <v>104</v>
      </c>
      <c r="E8" s="65">
        <v>0.227638888888889</v>
      </c>
      <c r="F8" s="66">
        <v>0.23788194444444399</v>
      </c>
      <c r="G8" s="65">
        <f t="shared" si="0"/>
        <v>1.0243055555554992E-2</v>
      </c>
    </row>
    <row r="9" spans="1:8" ht="27.95" customHeight="1">
      <c r="A9" s="18">
        <v>199</v>
      </c>
      <c r="B9" s="18" t="s">
        <v>82</v>
      </c>
      <c r="C9" s="19" t="s">
        <v>89</v>
      </c>
      <c r="D9" s="19" t="s">
        <v>90</v>
      </c>
      <c r="E9" s="37">
        <v>0.225775462962963</v>
      </c>
      <c r="F9" s="38">
        <v>0.236238425925926</v>
      </c>
      <c r="G9" s="37">
        <f t="shared" si="0"/>
        <v>1.0462962962963007E-2</v>
      </c>
    </row>
    <row r="10" spans="1:8" ht="27.95" customHeight="1">
      <c r="A10" s="18">
        <v>200</v>
      </c>
      <c r="B10" s="18" t="s">
        <v>82</v>
      </c>
      <c r="C10" s="19" t="s">
        <v>91</v>
      </c>
      <c r="D10" s="19" t="s">
        <v>92</v>
      </c>
      <c r="E10" s="37">
        <v>0.22603009259259299</v>
      </c>
      <c r="F10" s="38">
        <v>0.236875</v>
      </c>
      <c r="G10" s="37">
        <f t="shared" si="0"/>
        <v>1.0844907407407012E-2</v>
      </c>
    </row>
    <row r="11" spans="1:8" ht="28.7" customHeight="1">
      <c r="A11" s="48">
        <v>202</v>
      </c>
      <c r="B11" s="67" t="s">
        <v>93</v>
      </c>
      <c r="C11" s="67" t="s">
        <v>96</v>
      </c>
      <c r="D11" s="49" t="s">
        <v>97</v>
      </c>
      <c r="E11" s="65">
        <v>0.226215277777778</v>
      </c>
      <c r="F11" s="66">
        <v>0.237280092592593</v>
      </c>
      <c r="G11" s="65">
        <f t="shared" si="0"/>
        <v>1.1064814814814999E-2</v>
      </c>
    </row>
    <row r="12" spans="1:8" ht="27.95" customHeight="1">
      <c r="A12" s="18">
        <v>201</v>
      </c>
      <c r="B12" s="18" t="s">
        <v>93</v>
      </c>
      <c r="C12" s="19" t="s">
        <v>94</v>
      </c>
      <c r="D12" s="19" t="s">
        <v>95</v>
      </c>
      <c r="E12" s="37">
        <v>0.226469907407407</v>
      </c>
      <c r="F12" s="38">
        <v>0.23775462962963001</v>
      </c>
      <c r="G12" s="37">
        <f t="shared" si="0"/>
        <v>1.1284722222223015E-2</v>
      </c>
    </row>
    <row r="13" spans="1:8" ht="28.7" customHeight="1">
      <c r="A13" s="18">
        <v>209</v>
      </c>
      <c r="B13" s="18" t="s">
        <v>111</v>
      </c>
      <c r="C13" s="19" t="s">
        <v>112</v>
      </c>
      <c r="D13" s="19" t="s">
        <v>113</v>
      </c>
      <c r="E13" s="37">
        <v>0.22943287037037</v>
      </c>
      <c r="F13" s="38">
        <v>0.240740740740741</v>
      </c>
      <c r="G13" s="37">
        <f t="shared" si="0"/>
        <v>1.1307870370371009E-2</v>
      </c>
    </row>
    <row r="14" spans="1:8" ht="28.7" customHeight="1">
      <c r="A14" s="18">
        <v>206</v>
      </c>
      <c r="B14" s="18" t="s">
        <v>102</v>
      </c>
      <c r="C14" s="19" t="s">
        <v>105</v>
      </c>
      <c r="D14" s="19" t="s">
        <v>106</v>
      </c>
      <c r="E14" s="37">
        <v>0.227928240740741</v>
      </c>
      <c r="F14" s="38">
        <v>0.239861111111111</v>
      </c>
      <c r="G14" s="37">
        <f t="shared" si="0"/>
        <v>1.1932870370369997E-2</v>
      </c>
    </row>
    <row r="15" spans="1:8" ht="28.7" customHeight="1">
      <c r="A15" s="18">
        <v>204</v>
      </c>
      <c r="B15" s="18" t="s">
        <v>100</v>
      </c>
      <c r="C15" s="19" t="s">
        <v>33</v>
      </c>
      <c r="D15" s="19" t="s">
        <v>101</v>
      </c>
      <c r="E15" s="37">
        <v>0.22692129629629601</v>
      </c>
      <c r="F15" s="38">
        <v>0.23894675925925901</v>
      </c>
      <c r="G15" s="37">
        <f t="shared" si="0"/>
        <v>1.2025462962963002E-2</v>
      </c>
    </row>
    <row r="16" spans="1:8" ht="28.7" customHeight="1">
      <c r="A16" s="18">
        <v>203</v>
      </c>
      <c r="B16" s="18" t="s">
        <v>93</v>
      </c>
      <c r="C16" s="19" t="s">
        <v>98</v>
      </c>
      <c r="D16" s="19" t="s">
        <v>99</v>
      </c>
      <c r="E16" s="37">
        <v>0.226793981481481</v>
      </c>
      <c r="F16" s="38">
        <v>0.23909722222222199</v>
      </c>
      <c r="G16" s="37">
        <f t="shared" si="0"/>
        <v>1.2303240740740989E-2</v>
      </c>
    </row>
    <row r="17" spans="1:7" ht="28.7" customHeight="1">
      <c r="A17" s="18">
        <v>207</v>
      </c>
      <c r="B17" s="18" t="s">
        <v>102</v>
      </c>
      <c r="C17" s="19" t="s">
        <v>107</v>
      </c>
      <c r="D17" s="19" t="s">
        <v>108</v>
      </c>
      <c r="E17" s="37">
        <v>0.228252314814815</v>
      </c>
      <c r="F17" s="38">
        <v>0.24062500000000001</v>
      </c>
      <c r="G17" s="37">
        <f t="shared" si="0"/>
        <v>1.2372685185185001E-2</v>
      </c>
    </row>
    <row r="18" spans="1:7" ht="28.7" customHeight="1">
      <c r="A18" s="18">
        <v>210</v>
      </c>
      <c r="B18" s="18" t="s">
        <v>114</v>
      </c>
      <c r="C18" s="19" t="s">
        <v>115</v>
      </c>
      <c r="D18" s="19" t="s">
        <v>116</v>
      </c>
      <c r="E18" s="37">
        <v>0.22965277777777801</v>
      </c>
      <c r="F18" s="38">
        <v>0.24298611111111099</v>
      </c>
      <c r="G18" s="37">
        <f t="shared" si="0"/>
        <v>1.3333333333332975E-2</v>
      </c>
    </row>
    <row r="19" spans="1:7" ht="27.2" customHeight="1">
      <c r="A19" s="18">
        <v>208</v>
      </c>
      <c r="B19" s="47" t="s">
        <v>102</v>
      </c>
      <c r="C19" s="19" t="s">
        <v>109</v>
      </c>
      <c r="D19" s="19" t="s">
        <v>110</v>
      </c>
      <c r="E19" s="37">
        <v>0.22853009259259299</v>
      </c>
      <c r="F19" s="38">
        <v>0.242094907407407</v>
      </c>
      <c r="G19" s="37">
        <f t="shared" si="0"/>
        <v>1.3564814814814002E-2</v>
      </c>
    </row>
  </sheetData>
  <pageMargins left="0.78749999999999998" right="0.78749999999999998" top="1.0249999999999999" bottom="1.0249999999999999" header="0.78749999999999998" footer="0.78749999999999998"/>
  <pageSetup paperSize="9" scale="75" orientation="landscape" horizontalDpi="300" verticalDpi="300" r:id="rId1"/>
  <headerFooter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Division 1 Long Sorted</vt:lpstr>
      <vt:lpstr>Division 2 Traditional Sorted</vt:lpstr>
      <vt:lpstr>Division 3 Sorted</vt:lpstr>
      <vt:lpstr>'Division 1 Long Sorted'!Print_Area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Trehane, Katherine (NE)</dc:creator>
  <dc:description/>
  <cp:lastModifiedBy>Trehane, Katherine (NE)</cp:lastModifiedBy>
  <cp:revision>73</cp:revision>
  <cp:lastPrinted>2021-12-04T14:25:12Z</cp:lastPrinted>
  <dcterms:created xsi:type="dcterms:W3CDTF">2019-12-06T10:07:27Z</dcterms:created>
  <dcterms:modified xsi:type="dcterms:W3CDTF">2021-12-06T10:46:01Z</dcterms:modified>
  <dc:language>en-GB</dc:language>
</cp:coreProperties>
</file>